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21195" windowHeight="9540"/>
  </bookViews>
  <sheets>
    <sheet name="1(定)" sheetId="1" r:id="rId1"/>
  </sheets>
  <definedNames>
    <definedName name="_xlnm._FilterDatabase" localSheetId="0" hidden="1">'1(定)'!$A$1:$M$23</definedName>
    <definedName name="_xlnm.Print_Area" localSheetId="0">'1(定)'!$O$3:$V$25</definedName>
  </definedNames>
  <calcPr calcId="125725"/>
</workbook>
</file>

<file path=xl/calcChain.xml><?xml version="1.0" encoding="utf-8"?>
<calcChain xmlns="http://schemas.openxmlformats.org/spreadsheetml/2006/main">
  <c r="E9" i="1"/>
  <c r="H9"/>
  <c r="K9"/>
  <c r="L9"/>
  <c r="M9"/>
  <c r="P9"/>
  <c r="Q9"/>
  <c r="B10"/>
  <c r="B9" s="1"/>
  <c r="F10"/>
  <c r="G10" s="1"/>
  <c r="J10"/>
  <c r="M10"/>
  <c r="B11"/>
  <c r="F11"/>
  <c r="C11" s="1"/>
  <c r="D11" s="1"/>
  <c r="G11"/>
  <c r="M11"/>
  <c r="B12"/>
  <c r="F12"/>
  <c r="C12" s="1"/>
  <c r="D12" s="1"/>
  <c r="G12"/>
  <c r="M12"/>
  <c r="B13"/>
  <c r="F13"/>
  <c r="C13" s="1"/>
  <c r="D13" s="1"/>
  <c r="J13"/>
  <c r="M13"/>
  <c r="B14"/>
  <c r="F14"/>
  <c r="C14" s="1"/>
  <c r="D14" s="1"/>
  <c r="G14"/>
  <c r="M14"/>
  <c r="B15"/>
  <c r="F15"/>
  <c r="C15" s="1"/>
  <c r="D15" s="1"/>
  <c r="G15"/>
  <c r="M15"/>
  <c r="B16"/>
  <c r="F16"/>
  <c r="C16" s="1"/>
  <c r="D16" s="1"/>
  <c r="G16"/>
  <c r="J16"/>
  <c r="M16"/>
  <c r="B17"/>
  <c r="F17"/>
  <c r="C17" s="1"/>
  <c r="D17" s="1"/>
  <c r="M17"/>
  <c r="B18"/>
  <c r="F18"/>
  <c r="C18" s="1"/>
  <c r="D18" s="1"/>
  <c r="M18"/>
  <c r="B19"/>
  <c r="F19"/>
  <c r="C19" s="1"/>
  <c r="D19" s="1"/>
  <c r="I19"/>
  <c r="I9" s="1"/>
  <c r="J9" s="1"/>
  <c r="M19"/>
  <c r="V19"/>
  <c r="V9" s="1"/>
  <c r="B20"/>
  <c r="F20"/>
  <c r="C20" s="1"/>
  <c r="D20" s="1"/>
  <c r="G20"/>
  <c r="J20"/>
  <c r="M20"/>
  <c r="B21"/>
  <c r="F21"/>
  <c r="C21" s="1"/>
  <c r="D21" s="1"/>
  <c r="M21"/>
  <c r="B22"/>
  <c r="F22"/>
  <c r="C22" s="1"/>
  <c r="D22" s="1"/>
  <c r="J22"/>
  <c r="M22"/>
  <c r="B23"/>
  <c r="F23"/>
  <c r="C23" s="1"/>
  <c r="D23" s="1"/>
  <c r="G23"/>
  <c r="J23"/>
  <c r="M23"/>
  <c r="D24"/>
  <c r="G24"/>
  <c r="B25"/>
  <c r="C25"/>
  <c r="D25" s="1"/>
  <c r="J25"/>
  <c r="M25"/>
  <c r="G22" l="1"/>
  <c r="G21"/>
  <c r="J19"/>
  <c r="G19"/>
  <c r="G18"/>
  <c r="G17"/>
  <c r="G13"/>
  <c r="C10"/>
  <c r="F9"/>
  <c r="G9" s="1"/>
  <c r="F8"/>
  <c r="G8" s="1"/>
  <c r="C9" l="1"/>
  <c r="D9" s="1"/>
  <c r="D10"/>
  <c r="C8"/>
  <c r="D8" s="1"/>
</calcChain>
</file>

<file path=xl/comments1.xml><?xml version="1.0" encoding="utf-8"?>
<comments xmlns="http://schemas.openxmlformats.org/spreadsheetml/2006/main">
  <authors>
    <author>黄剑华</author>
    <author>2210pc02</author>
  </authors>
  <commentList>
    <comment ref="R14" authorId="0">
      <text>
        <r>
          <rPr>
            <b/>
            <sz val="9"/>
            <rFont val="宋体"/>
            <charset val="134"/>
          </rPr>
          <t>黄剑华:</t>
        </r>
        <r>
          <rPr>
            <sz val="9"/>
            <rFont val="宋体"/>
            <charset val="134"/>
          </rPr>
          <t xml:space="preserve">
</t>
        </r>
        <r>
          <rPr>
            <sz val="16"/>
            <rFont val="宋体"/>
            <charset val="134"/>
          </rPr>
          <t>未入库</t>
        </r>
      </text>
    </comment>
    <comment ref="V19" authorId="1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2018年底数包含2019年国家任务储备的开工</t>
        </r>
      </text>
    </comment>
  </commentList>
</comments>
</file>

<file path=xl/sharedStrings.xml><?xml version="1.0" encoding="utf-8"?>
<sst xmlns="http://schemas.openxmlformats.org/spreadsheetml/2006/main" count="123" uniqueCount="49">
  <si>
    <t>南宁危旧房改造</t>
  </si>
  <si>
    <t>-</t>
  </si>
  <si>
    <t>区直危旧房改造</t>
    <phoneticPr fontId="14" type="noConversion"/>
  </si>
  <si>
    <t>崇左市</t>
  </si>
  <si>
    <t>未入库</t>
  </si>
  <si>
    <t>来宾市</t>
  </si>
  <si>
    <t>河池市</t>
  </si>
  <si>
    <t>贺州市</t>
  </si>
  <si>
    <t>百色市</t>
  </si>
  <si>
    <t>玉林市</t>
  </si>
  <si>
    <t>贵港市</t>
  </si>
  <si>
    <t>钦州市</t>
  </si>
  <si>
    <t>/</t>
  </si>
  <si>
    <t>防城港市</t>
  </si>
  <si>
    <t>北海市</t>
  </si>
  <si>
    <t>梧州市</t>
  </si>
  <si>
    <t>桂林市</t>
  </si>
  <si>
    <t>柳州市</t>
  </si>
  <si>
    <t>南宁市</t>
  </si>
  <si>
    <t>自治区任务数</t>
  </si>
  <si>
    <t>国家任务</t>
  </si>
  <si>
    <t>编号栏</t>
  </si>
  <si>
    <t>12=11/10</t>
  </si>
  <si>
    <t>9=8/7</t>
  </si>
  <si>
    <t>6=5/4</t>
  </si>
  <si>
    <t>3=2/1</t>
  </si>
  <si>
    <t>2=5+8</t>
  </si>
  <si>
    <t>1=4+7</t>
  </si>
  <si>
    <t>改造完成率</t>
  </si>
  <si>
    <t>改造户数</t>
  </si>
  <si>
    <t>目标任务套数</t>
  </si>
  <si>
    <t>目标责任套数</t>
  </si>
  <si>
    <t>城市棚户区改造完成情况</t>
  </si>
  <si>
    <t>其中：2019年国家储备</t>
  </si>
  <si>
    <t>其中：2019年国家下达责任目标任务（含2018年自治区新增任务结转）</t>
  </si>
  <si>
    <t>总改造完成率</t>
  </si>
  <si>
    <t>总改造套数</t>
  </si>
  <si>
    <t>年度目标责任套（户）数</t>
  </si>
  <si>
    <r>
      <t>2018</t>
    </r>
    <r>
      <rPr>
        <sz val="20"/>
        <rFont val="宋体"/>
        <charset val="134"/>
      </rPr>
      <t>年开工底数</t>
    </r>
    <r>
      <rPr>
        <sz val="20"/>
        <rFont val="Times New Roman"/>
        <family val="1"/>
      </rPr>
      <t>(2018</t>
    </r>
    <r>
      <rPr>
        <sz val="20"/>
        <rFont val="宋体"/>
        <charset val="134"/>
      </rPr>
      <t>年自治区新增</t>
    </r>
    <r>
      <rPr>
        <sz val="20"/>
        <rFont val="Times New Roman"/>
        <family val="1"/>
      </rPr>
      <t>)</t>
    </r>
  </si>
  <si>
    <r>
      <t>2019</t>
    </r>
    <r>
      <rPr>
        <sz val="20"/>
        <rFont val="宋体"/>
        <charset val="134"/>
      </rPr>
      <t>自治区新增</t>
    </r>
  </si>
  <si>
    <r>
      <t>2019</t>
    </r>
    <r>
      <rPr>
        <sz val="20"/>
        <rFont val="宋体"/>
        <charset val="134"/>
      </rPr>
      <t>年国家储备</t>
    </r>
  </si>
  <si>
    <r>
      <t>2018</t>
    </r>
    <r>
      <rPr>
        <sz val="20"/>
        <rFont val="宋体"/>
        <charset val="134"/>
      </rPr>
      <t>自治区新增</t>
    </r>
  </si>
  <si>
    <r>
      <t>2019</t>
    </r>
    <r>
      <rPr>
        <sz val="20"/>
        <rFont val="宋体"/>
        <charset val="134"/>
      </rPr>
      <t>年国家</t>
    </r>
  </si>
  <si>
    <t xml:space="preserve"> 任务 
               城市</t>
  </si>
  <si>
    <t>2019年自治区新增任务</t>
  </si>
  <si>
    <t>2019年度国家目标任务</t>
  </si>
  <si>
    <t>今年新开工</t>
  </si>
  <si>
    <t>附件1</t>
  </si>
  <si>
    <t xml:space="preserve"> 2019年全区棚户区改造开工情况通报表
（截至2019年5月25日）     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</si>
</sst>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_);[Red]\(0\)"/>
    <numFmt numFmtId="178" formatCode="0_ ;[Red]\-0\ "/>
    <numFmt numFmtId="179" formatCode="0;_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16"/>
      <name val="宋体"/>
      <charset val="134"/>
    </font>
    <font>
      <sz val="20"/>
      <name val="Times New Roman"/>
      <family val="1"/>
    </font>
    <font>
      <b/>
      <sz val="12"/>
      <name val="宋体"/>
      <charset val="134"/>
    </font>
    <font>
      <b/>
      <sz val="16"/>
      <name val="宋体"/>
      <charset val="134"/>
    </font>
    <font>
      <b/>
      <sz val="20"/>
      <name val="Times New Roman"/>
      <family val="1"/>
    </font>
    <font>
      <sz val="10"/>
      <name val="宋体"/>
      <charset val="134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6"/>
      <name val="Times New Roman"/>
      <family val="1"/>
    </font>
    <font>
      <sz val="10"/>
      <name val="黑体"/>
      <charset val="134"/>
    </font>
    <font>
      <sz val="9"/>
      <name val="宋体"/>
      <charset val="134"/>
    </font>
    <font>
      <sz val="20"/>
      <name val="宋体"/>
      <charset val="134"/>
    </font>
    <font>
      <sz val="16"/>
      <name val="Times New Roman"/>
      <family val="1"/>
    </font>
    <font>
      <sz val="14"/>
      <name val="黑体"/>
      <charset val="134"/>
    </font>
    <font>
      <b/>
      <sz val="14"/>
      <name val="宋体"/>
      <charset val="134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37"/>
      <name val="黑体"/>
      <charset val="134"/>
    </font>
    <font>
      <sz val="24"/>
      <name val="黑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1" applyFont="1" applyAlignment="1">
      <alignment horizontal="left"/>
    </xf>
    <xf numFmtId="0" fontId="3" fillId="0" borderId="0" xfId="1" applyFont="1" applyFill="1" applyAlignment="1">
      <alignment horizontal="left"/>
    </xf>
    <xf numFmtId="0" fontId="5" fillId="0" borderId="0" xfId="1" applyFont="1"/>
    <xf numFmtId="10" fontId="1" fillId="0" borderId="0" xfId="1" applyNumberFormat="1" applyFont="1"/>
    <xf numFmtId="176" fontId="1" fillId="0" borderId="0" xfId="1" applyNumberFormat="1" applyFont="1"/>
    <xf numFmtId="10" fontId="1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177" fontId="6" fillId="0" borderId="0" xfId="1" applyNumberFormat="1" applyFont="1" applyFill="1"/>
    <xf numFmtId="177" fontId="5" fillId="0" borderId="0" xfId="1" applyNumberFormat="1" applyFont="1"/>
    <xf numFmtId="10" fontId="8" fillId="0" borderId="0" xfId="1" applyNumberFormat="1" applyFont="1"/>
    <xf numFmtId="176" fontId="8" fillId="0" borderId="0" xfId="1" applyNumberFormat="1" applyFont="1"/>
    <xf numFmtId="0" fontId="5" fillId="0" borderId="0" xfId="1" applyFont="1" applyAlignment="1">
      <alignment vertical="center"/>
    </xf>
    <xf numFmtId="10" fontId="8" fillId="0" borderId="0" xfId="1" applyNumberFormat="1" applyFont="1" applyAlignment="1">
      <alignment vertical="center"/>
    </xf>
    <xf numFmtId="176" fontId="8" fillId="0" borderId="0" xfId="1" applyNumberFormat="1" applyFont="1" applyAlignment="1">
      <alignment vertical="center"/>
    </xf>
    <xf numFmtId="10" fontId="1" fillId="0" borderId="0" xfId="1" applyNumberFormat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Fill="1" applyAlignment="1">
      <alignment horizontal="center" vertical="center" wrapText="1"/>
    </xf>
    <xf numFmtId="10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vertical="center"/>
    </xf>
    <xf numFmtId="0" fontId="9" fillId="0" borderId="0" xfId="1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left" wrapText="1"/>
    </xf>
    <xf numFmtId="0" fontId="11" fillId="0" borderId="2" xfId="0" applyFont="1" applyBorder="1" applyAlignment="1">
      <alignment horizontal="center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177" fontId="12" fillId="0" borderId="4" xfId="2" applyNumberFormat="1" applyFont="1" applyBorder="1" applyAlignment="1">
      <alignment horizontal="center" vertical="center"/>
    </xf>
    <xf numFmtId="178" fontId="12" fillId="0" borderId="5" xfId="2" applyNumberFormat="1" applyFont="1" applyBorder="1" applyAlignment="1">
      <alignment horizontal="center" vertical="center"/>
    </xf>
    <xf numFmtId="10" fontId="12" fillId="0" borderId="3" xfId="2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10" fontId="12" fillId="0" borderId="4" xfId="2" applyNumberFormat="1" applyFont="1" applyBorder="1" applyAlignment="1">
      <alignment horizontal="center" vertical="center"/>
    </xf>
    <xf numFmtId="10" fontId="12" fillId="0" borderId="5" xfId="2" applyNumberFormat="1" applyFont="1" applyBorder="1" applyAlignment="1">
      <alignment horizontal="center" vertical="center"/>
    </xf>
    <xf numFmtId="179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0" fontId="12" fillId="0" borderId="7" xfId="2" applyNumberFormat="1" applyFont="1" applyBorder="1" applyAlignment="1">
      <alignment horizontal="center" vertical="center"/>
    </xf>
    <xf numFmtId="10" fontId="12" fillId="0" borderId="8" xfId="2" applyNumberFormat="1" applyFont="1" applyBorder="1" applyAlignment="1">
      <alignment horizontal="center" vertical="center"/>
    </xf>
    <xf numFmtId="10" fontId="12" fillId="0" borderId="9" xfId="2" applyNumberFormat="1" applyFont="1" applyBorder="1" applyAlignment="1">
      <alignment horizontal="center" vertical="center"/>
    </xf>
    <xf numFmtId="10" fontId="12" fillId="0" borderId="10" xfId="2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8" fontId="12" fillId="0" borderId="6" xfId="2" applyNumberFormat="1" applyFont="1" applyBorder="1" applyAlignment="1">
      <alignment horizontal="center" vertical="center"/>
    </xf>
    <xf numFmtId="10" fontId="12" fillId="0" borderId="10" xfId="0" applyNumberFormat="1" applyFont="1" applyBorder="1" applyAlignment="1">
      <alignment horizontal="center" vertical="center" wrapText="1"/>
    </xf>
    <xf numFmtId="179" fontId="12" fillId="0" borderId="8" xfId="0" applyNumberFormat="1" applyFont="1" applyBorder="1" applyAlignment="1">
      <alignment horizontal="center" vertical="center" wrapText="1"/>
    </xf>
    <xf numFmtId="179" fontId="12" fillId="0" borderId="6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0" fontId="12" fillId="0" borderId="13" xfId="0" applyNumberFormat="1" applyFont="1" applyBorder="1" applyAlignment="1">
      <alignment horizontal="center" vertical="center" wrapText="1"/>
    </xf>
    <xf numFmtId="177" fontId="12" fillId="0" borderId="14" xfId="2" applyNumberFormat="1" applyFont="1" applyBorder="1" applyAlignment="1">
      <alignment horizontal="center" vertical="center"/>
    </xf>
    <xf numFmtId="178" fontId="12" fillId="0" borderId="15" xfId="2" applyNumberFormat="1" applyFont="1" applyBorder="1" applyAlignment="1">
      <alignment horizontal="center" vertical="center"/>
    </xf>
    <xf numFmtId="10" fontId="12" fillId="0" borderId="13" xfId="2" applyNumberFormat="1" applyFont="1" applyBorder="1" applyAlignment="1">
      <alignment horizontal="center" vertical="center"/>
    </xf>
    <xf numFmtId="179" fontId="12" fillId="0" borderId="14" xfId="0" applyNumberFormat="1" applyFont="1" applyBorder="1" applyAlignment="1">
      <alignment horizontal="center" vertical="center" shrinkToFit="1"/>
    </xf>
    <xf numFmtId="179" fontId="12" fillId="0" borderId="15" xfId="0" applyNumberFormat="1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/>
    </xf>
    <xf numFmtId="179" fontId="12" fillId="0" borderId="14" xfId="0" applyNumberFormat="1" applyFont="1" applyBorder="1" applyAlignment="1">
      <alignment horizontal="center" vertical="center" wrapText="1"/>
    </xf>
    <xf numFmtId="179" fontId="12" fillId="0" borderId="15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0" fontId="12" fillId="0" borderId="17" xfId="0" applyNumberFormat="1" applyFont="1" applyBorder="1" applyAlignment="1">
      <alignment horizontal="center" vertical="center" wrapText="1"/>
    </xf>
    <xf numFmtId="177" fontId="12" fillId="0" borderId="1" xfId="2" applyNumberFormat="1" applyFont="1" applyBorder="1" applyAlignment="1">
      <alignment horizontal="center" vertical="center"/>
    </xf>
    <xf numFmtId="178" fontId="12" fillId="0" borderId="18" xfId="2" applyNumberFormat="1" applyFont="1" applyBorder="1" applyAlignment="1">
      <alignment horizontal="center" vertical="center"/>
    </xf>
    <xf numFmtId="10" fontId="12" fillId="0" borderId="19" xfId="2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 shrinkToFit="1"/>
    </xf>
    <xf numFmtId="179" fontId="12" fillId="0" borderId="18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 wrapText="1"/>
    </xf>
    <xf numFmtId="179" fontId="12" fillId="0" borderId="18" xfId="0" applyNumberFormat="1" applyFont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10" fontId="12" fillId="0" borderId="20" xfId="2" applyNumberFormat="1" applyFont="1" applyBorder="1" applyAlignment="1">
      <alignment horizontal="center" vertical="center"/>
    </xf>
    <xf numFmtId="10" fontId="12" fillId="0" borderId="21" xfId="2" applyNumberFormat="1" applyFont="1" applyBorder="1" applyAlignment="1">
      <alignment horizontal="center" vertical="center"/>
    </xf>
    <xf numFmtId="10" fontId="12" fillId="0" borderId="19" xfId="0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179" fontId="4" fillId="0" borderId="1" xfId="1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0" fontId="12" fillId="0" borderId="17" xfId="0" applyNumberFormat="1" applyFont="1" applyFill="1" applyBorder="1" applyAlignment="1">
      <alignment horizontal="center" vertical="center" wrapText="1"/>
    </xf>
    <xf numFmtId="177" fontId="12" fillId="0" borderId="1" xfId="2" applyNumberFormat="1" applyFont="1" applyFill="1" applyBorder="1" applyAlignment="1">
      <alignment horizontal="center" vertical="center"/>
    </xf>
    <xf numFmtId="178" fontId="12" fillId="0" borderId="18" xfId="2" applyNumberFormat="1" applyFont="1" applyFill="1" applyBorder="1" applyAlignment="1">
      <alignment horizontal="center" vertical="center"/>
    </xf>
    <xf numFmtId="10" fontId="12" fillId="0" borderId="19" xfId="2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shrinkToFit="1"/>
    </xf>
    <xf numFmtId="179" fontId="12" fillId="0" borderId="18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10" fontId="12" fillId="0" borderId="19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22" xfId="1" applyFont="1" applyFill="1" applyBorder="1" applyAlignment="1">
      <alignment horizontal="center" vertical="center" wrapText="1"/>
    </xf>
    <xf numFmtId="0" fontId="15" fillId="0" borderId="22" xfId="1" applyFont="1" applyFill="1" applyBorder="1" applyAlignment="1">
      <alignment horizontal="center" vertical="center" wrapText="1"/>
    </xf>
    <xf numFmtId="179" fontId="4" fillId="0" borderId="22" xfId="1" applyNumberFormat="1" applyFont="1" applyFill="1" applyBorder="1" applyAlignment="1">
      <alignment horizontal="center" vertical="center" wrapText="1"/>
    </xf>
    <xf numFmtId="10" fontId="12" fillId="0" borderId="20" xfId="2" applyNumberFormat="1" applyFont="1" applyFill="1" applyBorder="1" applyAlignment="1">
      <alignment horizontal="center" vertical="center"/>
    </xf>
    <xf numFmtId="10" fontId="12" fillId="0" borderId="21" xfId="2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179" fontId="12" fillId="0" borderId="20" xfId="2" applyNumberFormat="1" applyFont="1" applyBorder="1" applyAlignment="1">
      <alignment horizontal="center" vertical="center"/>
    </xf>
    <xf numFmtId="179" fontId="12" fillId="0" borderId="21" xfId="2" applyNumberFormat="1" applyFont="1" applyBorder="1" applyAlignment="1">
      <alignment horizontal="center" vertical="center"/>
    </xf>
    <xf numFmtId="179" fontId="12" fillId="0" borderId="1" xfId="2" applyNumberFormat="1" applyFont="1" applyBorder="1" applyAlignment="1">
      <alignment horizontal="center" vertical="center"/>
    </xf>
    <xf numFmtId="179" fontId="12" fillId="0" borderId="18" xfId="2" applyNumberFormat="1" applyFont="1" applyBorder="1" applyAlignment="1">
      <alignment horizontal="center" vertical="center"/>
    </xf>
    <xf numFmtId="179" fontId="12" fillId="0" borderId="21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NumberFormat="1" applyFont="1" applyFill="1" applyBorder="1" applyAlignment="1" applyProtection="1">
      <alignment horizontal="center" vertical="center" wrapText="1"/>
    </xf>
    <xf numFmtId="0" fontId="1" fillId="0" borderId="0" xfId="1" applyFont="1"/>
    <xf numFmtId="0" fontId="3" fillId="0" borderId="0" xfId="1" applyFont="1" applyFill="1"/>
    <xf numFmtId="0" fontId="6" fillId="0" borderId="0" xfId="1" applyFont="1" applyFill="1" applyAlignment="1">
      <alignment horizontal="left"/>
    </xf>
    <xf numFmtId="0" fontId="22" fillId="0" borderId="0" xfId="1" applyFont="1" applyAlignment="1">
      <alignment horizontal="left"/>
    </xf>
    <xf numFmtId="0" fontId="7" fillId="0" borderId="0" xfId="1" applyFont="1" applyFill="1" applyAlignment="1">
      <alignment horizontal="left" wrapText="1"/>
    </xf>
    <xf numFmtId="0" fontId="15" fillId="0" borderId="0" xfId="1" applyFont="1" applyFill="1" applyAlignment="1">
      <alignment wrapText="1"/>
    </xf>
    <xf numFmtId="0" fontId="15" fillId="0" borderId="1" xfId="1" applyFont="1" applyFill="1" applyBorder="1" applyAlignment="1">
      <alignment horizontal="center" vertical="center" wrapText="1"/>
    </xf>
    <xf numFmtId="179" fontId="4" fillId="0" borderId="20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wrapText="1"/>
    </xf>
    <xf numFmtId="177" fontId="7" fillId="0" borderId="0" xfId="1" applyNumberFormat="1" applyFont="1" applyFill="1" applyAlignment="1">
      <alignment wrapText="1"/>
    </xf>
    <xf numFmtId="0" fontId="21" fillId="0" borderId="35" xfId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0" fontId="20" fillId="0" borderId="0" xfId="0" applyNumberFormat="1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3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9" fontId="18" fillId="0" borderId="1" xfId="1" applyNumberFormat="1" applyFont="1" applyBorder="1" applyAlignment="1">
      <alignment horizontal="center" vertical="center" wrapText="1"/>
    </xf>
    <xf numFmtId="10" fontId="18" fillId="0" borderId="17" xfId="1" applyNumberFormat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10" fontId="19" fillId="0" borderId="25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9" fontId="18" fillId="0" borderId="18" xfId="1" applyNumberFormat="1" applyFont="1" applyBorder="1" applyAlignment="1">
      <alignment horizontal="center" vertical="center" wrapText="1"/>
    </xf>
    <xf numFmtId="9" fontId="18" fillId="0" borderId="17" xfId="1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</cellXfs>
  <cellStyles count="8">
    <cellStyle name="常规" xfId="0" builtinId="0"/>
    <cellStyle name="常规 15" xfId="3"/>
    <cellStyle name="常规 2" xfId="4"/>
    <cellStyle name="常规 2 2" xfId="5"/>
    <cellStyle name="常规 3" xfId="6"/>
    <cellStyle name="常规 5" xfId="7"/>
    <cellStyle name="常规_6.17住房保障工作进度月报" xfId="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7"/>
  <sheetViews>
    <sheetView tabSelected="1" topLeftCell="A7" zoomScale="55" zoomScaleSheetLayoutView="100" workbookViewId="0">
      <selection activeCell="G25" sqref="G25"/>
    </sheetView>
  </sheetViews>
  <sheetFormatPr defaultColWidth="9.75" defaultRowHeight="26.25"/>
  <cols>
    <col min="1" max="1" width="13.875" style="1" customWidth="1"/>
    <col min="2" max="2" width="11.625" style="7" customWidth="1"/>
    <col min="3" max="3" width="11.625" style="1" customWidth="1"/>
    <col min="4" max="4" width="13.625" style="7" customWidth="1"/>
    <col min="5" max="5" width="12.25" style="1" customWidth="1"/>
    <col min="6" max="6" width="11.875" style="1" customWidth="1"/>
    <col min="7" max="7" width="11.875" style="6" customWidth="1"/>
    <col min="8" max="8" width="12.75" style="5" customWidth="1"/>
    <col min="9" max="9" width="11.375" style="5" customWidth="1"/>
    <col min="10" max="10" width="14.25" style="4" customWidth="1"/>
    <col min="11" max="12" width="13.875" style="3" customWidth="1"/>
    <col min="13" max="13" width="15.75" style="1" customWidth="1"/>
    <col min="14" max="14" width="10.25" style="1" customWidth="1"/>
    <col min="15" max="15" width="20.25" style="1" hidden="1" customWidth="1"/>
    <col min="16" max="16" width="18.125" style="114" hidden="1" customWidth="1"/>
    <col min="17" max="17" width="18.625" style="114" hidden="1" customWidth="1"/>
    <col min="18" max="18" width="12" style="114" hidden="1" customWidth="1"/>
    <col min="19" max="20" width="6.5" style="114" hidden="1" customWidth="1"/>
    <col min="21" max="21" width="2.75" style="114" hidden="1" customWidth="1"/>
    <col min="22" max="22" width="23.25" style="114" hidden="1" customWidth="1"/>
    <col min="23" max="23" width="12.75" style="1" customWidth="1"/>
    <col min="24" max="24" width="10.75" style="2" customWidth="1"/>
    <col min="25" max="25" width="9.75" style="2"/>
    <col min="26" max="200" width="9.75" style="1"/>
    <col min="201" max="231" width="10" style="1" bestFit="1" customWidth="1"/>
    <col min="232" max="16384" width="9.75" style="1"/>
  </cols>
  <sheetData>
    <row r="1" spans="1:25" s="7" customFormat="1" ht="33.950000000000003" customHeight="1">
      <c r="A1" s="109" t="s">
        <v>47</v>
      </c>
      <c r="C1" s="1"/>
      <c r="E1" s="1"/>
      <c r="F1" s="1"/>
      <c r="G1" s="6"/>
      <c r="H1" s="5"/>
      <c r="I1" s="5"/>
      <c r="J1" s="4"/>
      <c r="K1" s="3"/>
      <c r="L1" s="3"/>
      <c r="P1" s="110"/>
      <c r="Q1" s="110"/>
      <c r="R1" s="110"/>
      <c r="S1" s="110"/>
      <c r="T1" s="110"/>
      <c r="U1" s="110"/>
      <c r="V1" s="110"/>
      <c r="X1" s="108"/>
      <c r="Y1" s="108"/>
    </row>
    <row r="2" spans="1:25" s="106" customFormat="1" ht="105" customHeight="1" thickBot="1">
      <c r="A2" s="116" t="s">
        <v>48</v>
      </c>
      <c r="B2" s="117"/>
      <c r="C2" s="117"/>
      <c r="D2" s="117"/>
      <c r="E2" s="117"/>
      <c r="F2" s="117"/>
      <c r="G2" s="118"/>
      <c r="H2" s="117"/>
      <c r="I2" s="117"/>
      <c r="J2" s="118"/>
      <c r="K2" s="119"/>
      <c r="L2" s="119"/>
      <c r="M2" s="119"/>
      <c r="P2" s="120"/>
      <c r="Q2" s="120"/>
      <c r="R2" s="120" t="s">
        <v>46</v>
      </c>
      <c r="S2" s="121"/>
      <c r="T2" s="121"/>
      <c r="U2" s="121"/>
      <c r="V2" s="111"/>
      <c r="X2" s="107"/>
      <c r="Y2" s="107"/>
    </row>
    <row r="3" spans="1:25" s="106" customFormat="1" ht="51.95" customHeight="1" thickBot="1">
      <c r="A3" s="128" t="s">
        <v>43</v>
      </c>
      <c r="B3" s="122" t="s">
        <v>45</v>
      </c>
      <c r="C3" s="123"/>
      <c r="D3" s="123"/>
      <c r="E3" s="123"/>
      <c r="F3" s="123"/>
      <c r="G3" s="123"/>
      <c r="H3" s="123"/>
      <c r="I3" s="123"/>
      <c r="J3" s="124"/>
      <c r="K3" s="125" t="s">
        <v>44</v>
      </c>
      <c r="L3" s="126"/>
      <c r="M3" s="127"/>
      <c r="O3" s="128" t="s">
        <v>43</v>
      </c>
      <c r="P3" s="146" t="s">
        <v>42</v>
      </c>
      <c r="Q3" s="146" t="s">
        <v>41</v>
      </c>
      <c r="R3" s="146" t="s">
        <v>42</v>
      </c>
      <c r="S3" s="146" t="s">
        <v>41</v>
      </c>
      <c r="T3" s="147" t="s">
        <v>40</v>
      </c>
      <c r="U3" s="146" t="s">
        <v>39</v>
      </c>
      <c r="V3" s="146" t="s">
        <v>38</v>
      </c>
      <c r="X3" s="107"/>
      <c r="Y3" s="107"/>
    </row>
    <row r="4" spans="1:25" s="106" customFormat="1" ht="99" customHeight="1">
      <c r="A4" s="129"/>
      <c r="B4" s="131" t="s">
        <v>37</v>
      </c>
      <c r="C4" s="133" t="s">
        <v>36</v>
      </c>
      <c r="D4" s="135" t="s">
        <v>35</v>
      </c>
      <c r="E4" s="140" t="s">
        <v>34</v>
      </c>
      <c r="F4" s="141"/>
      <c r="G4" s="142"/>
      <c r="H4" s="140" t="s">
        <v>33</v>
      </c>
      <c r="I4" s="141"/>
      <c r="J4" s="142"/>
      <c r="K4" s="131" t="s">
        <v>32</v>
      </c>
      <c r="L4" s="133"/>
      <c r="M4" s="135"/>
      <c r="O4" s="129"/>
      <c r="P4" s="146"/>
      <c r="Q4" s="146"/>
      <c r="R4" s="146"/>
      <c r="S4" s="146"/>
      <c r="T4" s="148"/>
      <c r="U4" s="146"/>
      <c r="V4" s="146"/>
      <c r="X4" s="107"/>
      <c r="Y4" s="107"/>
    </row>
    <row r="5" spans="1:25" s="95" customFormat="1" ht="23.1" customHeight="1">
      <c r="A5" s="130"/>
      <c r="B5" s="132"/>
      <c r="C5" s="134"/>
      <c r="D5" s="136"/>
      <c r="E5" s="137" t="s">
        <v>31</v>
      </c>
      <c r="F5" s="138" t="s">
        <v>29</v>
      </c>
      <c r="G5" s="139" t="s">
        <v>28</v>
      </c>
      <c r="H5" s="137" t="s">
        <v>31</v>
      </c>
      <c r="I5" s="143" t="s">
        <v>29</v>
      </c>
      <c r="J5" s="139" t="s">
        <v>28</v>
      </c>
      <c r="K5" s="144" t="s">
        <v>30</v>
      </c>
      <c r="L5" s="138" t="s">
        <v>29</v>
      </c>
      <c r="M5" s="145" t="s">
        <v>28</v>
      </c>
      <c r="O5" s="130"/>
      <c r="P5" s="146"/>
      <c r="Q5" s="146"/>
      <c r="R5" s="146"/>
      <c r="S5" s="146"/>
      <c r="T5" s="148"/>
      <c r="U5" s="146"/>
      <c r="V5" s="146"/>
      <c r="X5" s="18"/>
      <c r="Y5" s="18"/>
    </row>
    <row r="6" spans="1:25" s="95" customFormat="1" ht="33.950000000000003" customHeight="1">
      <c r="A6" s="130"/>
      <c r="B6" s="132"/>
      <c r="C6" s="134"/>
      <c r="D6" s="136"/>
      <c r="E6" s="137"/>
      <c r="F6" s="138"/>
      <c r="G6" s="139"/>
      <c r="H6" s="137"/>
      <c r="I6" s="143"/>
      <c r="J6" s="139"/>
      <c r="K6" s="144"/>
      <c r="L6" s="138"/>
      <c r="M6" s="145"/>
      <c r="O6" s="130"/>
      <c r="P6" s="146"/>
      <c r="Q6" s="146"/>
      <c r="R6" s="146"/>
      <c r="S6" s="146"/>
      <c r="T6" s="149"/>
      <c r="U6" s="146"/>
      <c r="V6" s="146"/>
      <c r="X6" s="18"/>
      <c r="Y6" s="18"/>
    </row>
    <row r="7" spans="1:25" s="95" customFormat="1" ht="48.95" customHeight="1">
      <c r="A7" s="101" t="s">
        <v>21</v>
      </c>
      <c r="B7" s="104" t="s">
        <v>27</v>
      </c>
      <c r="C7" s="103" t="s">
        <v>26</v>
      </c>
      <c r="D7" s="102" t="s">
        <v>25</v>
      </c>
      <c r="E7" s="104">
        <v>4</v>
      </c>
      <c r="F7" s="103">
        <v>5</v>
      </c>
      <c r="G7" s="105" t="s">
        <v>24</v>
      </c>
      <c r="H7" s="104">
        <v>7</v>
      </c>
      <c r="I7" s="103">
        <v>8</v>
      </c>
      <c r="J7" s="58" t="s">
        <v>23</v>
      </c>
      <c r="K7" s="104">
        <v>10</v>
      </c>
      <c r="L7" s="103">
        <v>11</v>
      </c>
      <c r="M7" s="102" t="s">
        <v>22</v>
      </c>
      <c r="O7" s="101" t="s">
        <v>21</v>
      </c>
      <c r="P7" s="35" t="s">
        <v>12</v>
      </c>
      <c r="Q7" s="35" t="s">
        <v>12</v>
      </c>
      <c r="R7" s="35"/>
      <c r="S7" s="35"/>
      <c r="T7" s="35"/>
      <c r="U7" s="35"/>
      <c r="V7" s="35"/>
      <c r="X7" s="18"/>
      <c r="Y7" s="18"/>
    </row>
    <row r="8" spans="1:25" s="95" customFormat="1" ht="50.1" customHeight="1">
      <c r="A8" s="57" t="s">
        <v>20</v>
      </c>
      <c r="B8" s="100">
        <v>120000</v>
      </c>
      <c r="C8" s="65">
        <f>SUM(C10:C25)</f>
        <v>46503</v>
      </c>
      <c r="D8" s="70">
        <f t="shared" ref="D8:D25" si="0">C8/B8</f>
        <v>0.38752500000000001</v>
      </c>
      <c r="E8" s="97">
        <v>120000</v>
      </c>
      <c r="F8" s="96">
        <f>SUM(F10:F25)</f>
        <v>43078</v>
      </c>
      <c r="G8" s="61">
        <f t="shared" ref="G8:G24" si="1">F8/E8</f>
        <v>0.35898333333333332</v>
      </c>
      <c r="H8" s="97" t="s">
        <v>1</v>
      </c>
      <c r="I8" s="96" t="s">
        <v>1</v>
      </c>
      <c r="J8" s="61" t="s">
        <v>1</v>
      </c>
      <c r="K8" s="99" t="s">
        <v>1</v>
      </c>
      <c r="L8" s="98" t="s">
        <v>1</v>
      </c>
      <c r="M8" s="58" t="s">
        <v>1</v>
      </c>
      <c r="O8" s="57" t="s">
        <v>20</v>
      </c>
      <c r="P8" s="35" t="s">
        <v>12</v>
      </c>
      <c r="Q8" s="35" t="s">
        <v>12</v>
      </c>
      <c r="R8" s="35"/>
      <c r="S8" s="35"/>
      <c r="T8" s="35"/>
      <c r="U8" s="35"/>
      <c r="V8" s="35"/>
      <c r="X8" s="18"/>
      <c r="Y8" s="18"/>
    </row>
    <row r="9" spans="1:25" s="95" customFormat="1" ht="50.1" customHeight="1">
      <c r="A9" s="57" t="s">
        <v>19</v>
      </c>
      <c r="B9" s="66">
        <f>SUM(B10:B25)</f>
        <v>153742</v>
      </c>
      <c r="C9" s="65">
        <f>SUM(C10:C25)</f>
        <v>46503</v>
      </c>
      <c r="D9" s="58">
        <f t="shared" si="0"/>
        <v>0.30247427508423202</v>
      </c>
      <c r="E9" s="66">
        <f>SUM(E10:E23)</f>
        <v>123613</v>
      </c>
      <c r="F9" s="65">
        <f>SUM(F10:F25)</f>
        <v>43078</v>
      </c>
      <c r="G9" s="61">
        <f t="shared" si="1"/>
        <v>0.34849085452177359</v>
      </c>
      <c r="H9" s="97">
        <f>SUM(H10:H25)</f>
        <v>24756</v>
      </c>
      <c r="I9" s="96">
        <f>SUM(I10:I25)</f>
        <v>3425</v>
      </c>
      <c r="J9" s="61">
        <f>I9/H9</f>
        <v>0.13835029891743417</v>
      </c>
      <c r="K9" s="66">
        <f>SUM(K10:K25)</f>
        <v>99690</v>
      </c>
      <c r="L9" s="65">
        <f>SUM(L10:L25)</f>
        <v>1468</v>
      </c>
      <c r="M9" s="58">
        <f t="shared" ref="M9:M23" si="2">L9/K9</f>
        <v>1.4725649513491824E-2</v>
      </c>
      <c r="O9" s="57" t="s">
        <v>19</v>
      </c>
      <c r="P9" s="35">
        <f>SUM(P10:P23)</f>
        <v>16933</v>
      </c>
      <c r="Q9" s="35">
        <f>SUM(Q10:Q23)</f>
        <v>22038</v>
      </c>
      <c r="R9" s="35"/>
      <c r="S9" s="35"/>
      <c r="T9" s="35"/>
      <c r="U9" s="35"/>
      <c r="V9" s="35">
        <f>SUM(V10:V23)</f>
        <v>23572</v>
      </c>
      <c r="X9" s="18"/>
      <c r="Y9" s="18"/>
    </row>
    <row r="10" spans="1:25" s="34" customFormat="1" ht="45.95" customHeight="1">
      <c r="A10" s="57" t="s">
        <v>18</v>
      </c>
      <c r="B10" s="66">
        <f>E10+H10</f>
        <v>9050</v>
      </c>
      <c r="C10" s="65">
        <f>F10+I10</f>
        <v>3942</v>
      </c>
      <c r="D10" s="70">
        <f t="shared" si="0"/>
        <v>0.43558011049723755</v>
      </c>
      <c r="E10" s="60">
        <v>7051</v>
      </c>
      <c r="F10" s="64">
        <f>P10+Q10</f>
        <v>3942</v>
      </c>
      <c r="G10" s="61">
        <f t="shared" si="1"/>
        <v>0.55906963551269329</v>
      </c>
      <c r="H10" s="63">
        <v>1999</v>
      </c>
      <c r="I10" s="62">
        <v>0</v>
      </c>
      <c r="J10" s="61">
        <f>I10/H10</f>
        <v>0</v>
      </c>
      <c r="K10" s="60">
        <v>8773</v>
      </c>
      <c r="L10" s="59">
        <v>0</v>
      </c>
      <c r="M10" s="58">
        <f t="shared" si="2"/>
        <v>0</v>
      </c>
      <c r="O10" s="57" t="s">
        <v>18</v>
      </c>
      <c r="P10" s="35">
        <v>1417</v>
      </c>
      <c r="Q10" s="74">
        <v>2525</v>
      </c>
      <c r="R10" s="35">
        <v>1417</v>
      </c>
      <c r="S10" s="35">
        <v>2525</v>
      </c>
      <c r="T10" s="35">
        <v>0</v>
      </c>
      <c r="U10" s="35">
        <v>0</v>
      </c>
      <c r="V10" s="35">
        <v>2525</v>
      </c>
      <c r="X10" s="21"/>
      <c r="Y10" s="18"/>
    </row>
    <row r="11" spans="1:25" s="71" customFormat="1" ht="45.95" customHeight="1">
      <c r="A11" s="75" t="s">
        <v>17</v>
      </c>
      <c r="B11" s="66">
        <f>E11</f>
        <v>11061</v>
      </c>
      <c r="C11" s="65">
        <f>F11</f>
        <v>4241</v>
      </c>
      <c r="D11" s="83">
        <f t="shared" si="0"/>
        <v>0.38341922068529066</v>
      </c>
      <c r="E11" s="78">
        <v>11061</v>
      </c>
      <c r="F11" s="82">
        <f>P11+Q11</f>
        <v>4241</v>
      </c>
      <c r="G11" s="61">
        <f t="shared" si="1"/>
        <v>0.38341922068529066</v>
      </c>
      <c r="H11" s="69" t="s">
        <v>1</v>
      </c>
      <c r="I11" s="68" t="s">
        <v>1</v>
      </c>
      <c r="J11" s="61" t="s">
        <v>1</v>
      </c>
      <c r="K11" s="78">
        <v>11020</v>
      </c>
      <c r="L11" s="77">
        <v>500</v>
      </c>
      <c r="M11" s="76">
        <f t="shared" si="2"/>
        <v>4.5372050816696916E-2</v>
      </c>
      <c r="O11" s="75" t="s">
        <v>17</v>
      </c>
      <c r="P11" s="35">
        <v>1989</v>
      </c>
      <c r="Q11" s="74">
        <v>2252</v>
      </c>
      <c r="R11" s="35">
        <v>1989</v>
      </c>
      <c r="S11" s="35">
        <v>0</v>
      </c>
      <c r="T11" s="35" t="s">
        <v>1</v>
      </c>
      <c r="U11" s="35">
        <v>500</v>
      </c>
      <c r="V11" s="35">
        <v>2252</v>
      </c>
      <c r="W11" s="93"/>
      <c r="X11" s="21"/>
      <c r="Y11" s="18"/>
    </row>
    <row r="12" spans="1:25" s="34" customFormat="1" ht="45.95" customHeight="1">
      <c r="A12" s="57" t="s">
        <v>16</v>
      </c>
      <c r="B12" s="66">
        <f>E12</f>
        <v>5984</v>
      </c>
      <c r="C12" s="65">
        <f>F12</f>
        <v>2465</v>
      </c>
      <c r="D12" s="70">
        <f t="shared" si="0"/>
        <v>0.41193181818181818</v>
      </c>
      <c r="E12" s="60">
        <v>5984</v>
      </c>
      <c r="F12" s="64">
        <f>P12+Q12</f>
        <v>2465</v>
      </c>
      <c r="G12" s="61">
        <f t="shared" si="1"/>
        <v>0.41193181818181818</v>
      </c>
      <c r="H12" s="69" t="s">
        <v>1</v>
      </c>
      <c r="I12" s="68" t="s">
        <v>1</v>
      </c>
      <c r="J12" s="61" t="s">
        <v>1</v>
      </c>
      <c r="K12" s="60">
        <v>4850</v>
      </c>
      <c r="L12" s="59">
        <v>0</v>
      </c>
      <c r="M12" s="58">
        <f t="shared" si="2"/>
        <v>0</v>
      </c>
      <c r="O12" s="57" t="s">
        <v>16</v>
      </c>
      <c r="P12" s="35">
        <v>96</v>
      </c>
      <c r="Q12" s="74">
        <v>2369</v>
      </c>
      <c r="R12" s="35">
        <v>96</v>
      </c>
      <c r="S12" s="35">
        <v>0</v>
      </c>
      <c r="T12" s="35" t="s">
        <v>1</v>
      </c>
      <c r="U12" s="35">
        <v>0</v>
      </c>
      <c r="V12" s="35">
        <v>2369</v>
      </c>
      <c r="X12" s="21"/>
      <c r="Y12" s="18"/>
    </row>
    <row r="13" spans="1:25" s="71" customFormat="1" ht="45.95" customHeight="1">
      <c r="A13" s="75" t="s">
        <v>15</v>
      </c>
      <c r="B13" s="66">
        <f>E13+H13</f>
        <v>4099</v>
      </c>
      <c r="C13" s="65">
        <f>F13+I13</f>
        <v>1180</v>
      </c>
      <c r="D13" s="83">
        <f t="shared" si="0"/>
        <v>0.28787509148572821</v>
      </c>
      <c r="E13" s="78">
        <v>3766</v>
      </c>
      <c r="F13" s="82">
        <f>P13+Q13</f>
        <v>1180</v>
      </c>
      <c r="G13" s="61">
        <f t="shared" si="1"/>
        <v>0.31332979288369622</v>
      </c>
      <c r="H13" s="81">
        <v>333</v>
      </c>
      <c r="I13" s="80">
        <v>0</v>
      </c>
      <c r="J13" s="61">
        <f>I13/H13</f>
        <v>0</v>
      </c>
      <c r="K13" s="78">
        <v>8402</v>
      </c>
      <c r="L13" s="77">
        <v>0</v>
      </c>
      <c r="M13" s="76">
        <f t="shared" si="2"/>
        <v>0</v>
      </c>
      <c r="O13" s="75" t="s">
        <v>15</v>
      </c>
      <c r="P13" s="35">
        <v>303</v>
      </c>
      <c r="Q13" s="74">
        <v>877</v>
      </c>
      <c r="R13" s="35">
        <v>303</v>
      </c>
      <c r="S13" s="35">
        <v>877</v>
      </c>
      <c r="T13" s="112">
        <v>333</v>
      </c>
      <c r="U13" s="35">
        <v>0</v>
      </c>
      <c r="V13" s="35">
        <v>0</v>
      </c>
      <c r="X13" s="21"/>
      <c r="Y13" s="18"/>
    </row>
    <row r="14" spans="1:25" s="71" customFormat="1" ht="45.95" customHeight="1">
      <c r="A14" s="75" t="s">
        <v>14</v>
      </c>
      <c r="B14" s="66">
        <f>E14</f>
        <v>241</v>
      </c>
      <c r="C14" s="65">
        <f>F14</f>
        <v>241</v>
      </c>
      <c r="D14" s="83">
        <f t="shared" si="0"/>
        <v>1</v>
      </c>
      <c r="E14" s="78">
        <v>241</v>
      </c>
      <c r="F14" s="82">
        <f>P14+Q14</f>
        <v>241</v>
      </c>
      <c r="G14" s="61">
        <f t="shared" si="1"/>
        <v>1</v>
      </c>
      <c r="H14" s="69" t="s">
        <v>1</v>
      </c>
      <c r="I14" s="68" t="s">
        <v>1</v>
      </c>
      <c r="J14" s="61" t="s">
        <v>1</v>
      </c>
      <c r="K14" s="78">
        <v>439</v>
      </c>
      <c r="L14" s="77">
        <v>0</v>
      </c>
      <c r="M14" s="76">
        <f t="shared" si="2"/>
        <v>0</v>
      </c>
      <c r="O14" s="75" t="s">
        <v>14</v>
      </c>
      <c r="P14" s="35">
        <v>0</v>
      </c>
      <c r="Q14" s="74">
        <v>241</v>
      </c>
      <c r="R14" s="35">
        <v>0</v>
      </c>
      <c r="S14" s="35">
        <v>0</v>
      </c>
      <c r="T14" s="35" t="s">
        <v>1</v>
      </c>
      <c r="U14" s="35">
        <v>0</v>
      </c>
      <c r="V14" s="35">
        <v>241</v>
      </c>
      <c r="X14" s="21"/>
      <c r="Y14" s="18"/>
    </row>
    <row r="15" spans="1:25" s="71" customFormat="1" ht="45.95" customHeight="1">
      <c r="A15" s="75" t="s">
        <v>13</v>
      </c>
      <c r="B15" s="66">
        <f>E15</f>
        <v>1514</v>
      </c>
      <c r="C15" s="65">
        <f>F15</f>
        <v>0</v>
      </c>
      <c r="D15" s="83">
        <f t="shared" si="0"/>
        <v>0</v>
      </c>
      <c r="E15" s="78">
        <v>1514</v>
      </c>
      <c r="F15" s="82">
        <f>P15</f>
        <v>0</v>
      </c>
      <c r="G15" s="61">
        <f t="shared" si="1"/>
        <v>0</v>
      </c>
      <c r="H15" s="69" t="s">
        <v>1</v>
      </c>
      <c r="I15" s="68" t="s">
        <v>1</v>
      </c>
      <c r="J15" s="61" t="s">
        <v>1</v>
      </c>
      <c r="K15" s="78">
        <v>1541</v>
      </c>
      <c r="L15" s="77">
        <v>0</v>
      </c>
      <c r="M15" s="76">
        <f t="shared" si="2"/>
        <v>0</v>
      </c>
      <c r="O15" s="75" t="s">
        <v>13</v>
      </c>
      <c r="P15" s="35">
        <v>0</v>
      </c>
      <c r="Q15" s="74"/>
      <c r="R15" s="35">
        <v>0</v>
      </c>
      <c r="S15" s="35" t="s">
        <v>12</v>
      </c>
      <c r="T15" s="35" t="s">
        <v>1</v>
      </c>
      <c r="U15" s="35">
        <v>0</v>
      </c>
      <c r="V15" s="35"/>
      <c r="X15" s="21"/>
      <c r="Y15" s="18"/>
    </row>
    <row r="16" spans="1:25" s="71" customFormat="1" ht="45.95" customHeight="1">
      <c r="A16" s="75" t="s">
        <v>11</v>
      </c>
      <c r="B16" s="66">
        <f>E16+H16</f>
        <v>8700</v>
      </c>
      <c r="C16" s="65">
        <f>F16+I16</f>
        <v>424</v>
      </c>
      <c r="D16" s="83">
        <f t="shared" si="0"/>
        <v>4.8735632183908043E-2</v>
      </c>
      <c r="E16" s="78">
        <v>6791</v>
      </c>
      <c r="F16" s="82">
        <f t="shared" ref="F16:F23" si="3">P16+Q16</f>
        <v>424</v>
      </c>
      <c r="G16" s="79">
        <f t="shared" si="1"/>
        <v>6.2435576498306583E-2</v>
      </c>
      <c r="H16" s="81">
        <v>1909</v>
      </c>
      <c r="I16" s="80">
        <v>0</v>
      </c>
      <c r="J16" s="79">
        <f>I16/H16</f>
        <v>0</v>
      </c>
      <c r="K16" s="78">
        <v>3141</v>
      </c>
      <c r="L16" s="77">
        <v>0</v>
      </c>
      <c r="M16" s="76">
        <f t="shared" si="2"/>
        <v>0</v>
      </c>
      <c r="O16" s="75" t="s">
        <v>11</v>
      </c>
      <c r="P16" s="35">
        <v>228</v>
      </c>
      <c r="Q16" s="74">
        <v>196</v>
      </c>
      <c r="R16" s="35">
        <v>228</v>
      </c>
      <c r="S16" s="35">
        <v>8</v>
      </c>
      <c r="T16" s="35">
        <v>0</v>
      </c>
      <c r="U16" s="35">
        <v>0</v>
      </c>
      <c r="V16" s="35">
        <v>188</v>
      </c>
      <c r="X16" s="21"/>
      <c r="Y16" s="18"/>
    </row>
    <row r="17" spans="1:25" s="92" customFormat="1" ht="45.95" customHeight="1">
      <c r="A17" s="75" t="s">
        <v>10</v>
      </c>
      <c r="B17" s="66">
        <f>E17</f>
        <v>2848</v>
      </c>
      <c r="C17" s="65">
        <f>F17</f>
        <v>2192</v>
      </c>
      <c r="D17" s="83">
        <f t="shared" si="0"/>
        <v>0.7696629213483146</v>
      </c>
      <c r="E17" s="78">
        <v>2848</v>
      </c>
      <c r="F17" s="82">
        <f t="shared" si="3"/>
        <v>2192</v>
      </c>
      <c r="G17" s="61">
        <f t="shared" si="1"/>
        <v>0.7696629213483146</v>
      </c>
      <c r="H17" s="69" t="s">
        <v>1</v>
      </c>
      <c r="I17" s="68" t="s">
        <v>1</v>
      </c>
      <c r="J17" s="61" t="s">
        <v>1</v>
      </c>
      <c r="K17" s="78">
        <v>4952</v>
      </c>
      <c r="L17" s="77">
        <v>0</v>
      </c>
      <c r="M17" s="76">
        <f t="shared" si="2"/>
        <v>0</v>
      </c>
      <c r="N17" s="71"/>
      <c r="O17" s="75" t="s">
        <v>10</v>
      </c>
      <c r="P17" s="94">
        <v>0</v>
      </c>
      <c r="Q17" s="74">
        <v>2192</v>
      </c>
      <c r="R17" s="94">
        <v>0</v>
      </c>
      <c r="S17" s="94">
        <v>2192</v>
      </c>
      <c r="T17" s="35" t="s">
        <v>1</v>
      </c>
      <c r="U17" s="94">
        <v>0</v>
      </c>
      <c r="V17" s="94">
        <v>2152</v>
      </c>
      <c r="W17" s="93"/>
      <c r="X17" s="21"/>
      <c r="Y17" s="18"/>
    </row>
    <row r="18" spans="1:25" s="71" customFormat="1" ht="45.95" customHeight="1">
      <c r="A18" s="75" t="s">
        <v>9</v>
      </c>
      <c r="B18" s="66">
        <f>E18</f>
        <v>6178</v>
      </c>
      <c r="C18" s="65">
        <f>F18</f>
        <v>670</v>
      </c>
      <c r="D18" s="83">
        <f t="shared" si="0"/>
        <v>0.10844933635480739</v>
      </c>
      <c r="E18" s="78">
        <v>6178</v>
      </c>
      <c r="F18" s="82">
        <f t="shared" si="3"/>
        <v>670</v>
      </c>
      <c r="G18" s="79">
        <f t="shared" si="1"/>
        <v>0.10844933635480739</v>
      </c>
      <c r="H18" s="91" t="s">
        <v>1</v>
      </c>
      <c r="I18" s="90" t="s">
        <v>1</v>
      </c>
      <c r="J18" s="79" t="s">
        <v>1</v>
      </c>
      <c r="K18" s="78">
        <v>2401</v>
      </c>
      <c r="L18" s="77">
        <v>0</v>
      </c>
      <c r="M18" s="76">
        <f t="shared" si="2"/>
        <v>0</v>
      </c>
      <c r="O18" s="75" t="s">
        <v>9</v>
      </c>
      <c r="P18" s="35">
        <v>0</v>
      </c>
      <c r="Q18" s="89">
        <v>670</v>
      </c>
      <c r="R18" s="88" t="s">
        <v>4</v>
      </c>
      <c r="S18" s="87">
        <v>0</v>
      </c>
      <c r="T18" s="87" t="s">
        <v>1</v>
      </c>
      <c r="U18" s="88" t="s">
        <v>4</v>
      </c>
      <c r="V18" s="87">
        <v>670</v>
      </c>
      <c r="X18" s="86"/>
      <c r="Y18" s="18"/>
    </row>
    <row r="19" spans="1:25" s="71" customFormat="1" ht="45.95" customHeight="1">
      <c r="A19" s="75" t="s">
        <v>8</v>
      </c>
      <c r="B19" s="66">
        <f>E19+H19</f>
        <v>53472</v>
      </c>
      <c r="C19" s="65">
        <f>F19+I19</f>
        <v>10134</v>
      </c>
      <c r="D19" s="83">
        <f t="shared" si="0"/>
        <v>0.18951974865350091</v>
      </c>
      <c r="E19" s="78">
        <v>44714</v>
      </c>
      <c r="F19" s="82">
        <f t="shared" si="3"/>
        <v>10134</v>
      </c>
      <c r="G19" s="79">
        <f t="shared" si="1"/>
        <v>0.22664042581741736</v>
      </c>
      <c r="H19" s="81">
        <v>8758</v>
      </c>
      <c r="I19" s="80">
        <f>T19</f>
        <v>0</v>
      </c>
      <c r="J19" s="79">
        <f>I19/H19</f>
        <v>0</v>
      </c>
      <c r="K19" s="78">
        <v>23036</v>
      </c>
      <c r="L19" s="77">
        <v>0</v>
      </c>
      <c r="M19" s="76">
        <f t="shared" si="2"/>
        <v>0</v>
      </c>
      <c r="O19" s="75" t="s">
        <v>8</v>
      </c>
      <c r="P19" s="35">
        <v>6827</v>
      </c>
      <c r="Q19" s="74">
        <v>3307</v>
      </c>
      <c r="R19" s="35"/>
      <c r="S19" s="35">
        <v>492</v>
      </c>
      <c r="T19" s="35">
        <v>0</v>
      </c>
      <c r="U19" s="35">
        <v>0</v>
      </c>
      <c r="V19" s="35">
        <f>14481-6827</f>
        <v>7654</v>
      </c>
      <c r="W19" s="85"/>
      <c r="X19" s="84"/>
      <c r="Y19" s="18"/>
    </row>
    <row r="20" spans="1:25" s="71" customFormat="1" ht="45.95" customHeight="1">
      <c r="A20" s="75" t="s">
        <v>7</v>
      </c>
      <c r="B20" s="66">
        <f>E20+H20</f>
        <v>16740</v>
      </c>
      <c r="C20" s="65">
        <f>F20+I20</f>
        <v>5750</v>
      </c>
      <c r="D20" s="83">
        <f t="shared" si="0"/>
        <v>0.34348864994026285</v>
      </c>
      <c r="E20" s="78">
        <v>12303</v>
      </c>
      <c r="F20" s="82">
        <f t="shared" si="3"/>
        <v>5437</v>
      </c>
      <c r="G20" s="79">
        <f t="shared" si="1"/>
        <v>0.44192473380476305</v>
      </c>
      <c r="H20" s="81">
        <v>4437</v>
      </c>
      <c r="I20" s="80">
        <v>313</v>
      </c>
      <c r="J20" s="79">
        <f>I20/H20</f>
        <v>7.0543159792652688E-2</v>
      </c>
      <c r="K20" s="78">
        <v>15124</v>
      </c>
      <c r="L20" s="77">
        <v>968</v>
      </c>
      <c r="M20" s="76">
        <f t="shared" si="2"/>
        <v>6.4004231684739482E-2</v>
      </c>
      <c r="O20" s="75" t="s">
        <v>7</v>
      </c>
      <c r="P20" s="35">
        <v>3264</v>
      </c>
      <c r="Q20" s="74">
        <v>2173</v>
      </c>
      <c r="R20" s="35">
        <v>3264</v>
      </c>
      <c r="S20" s="35">
        <v>650</v>
      </c>
      <c r="T20" s="35">
        <v>313</v>
      </c>
      <c r="U20" s="35">
        <v>968</v>
      </c>
      <c r="V20" s="35">
        <v>1685</v>
      </c>
      <c r="W20" s="73"/>
      <c r="X20" s="72"/>
      <c r="Y20" s="18"/>
    </row>
    <row r="21" spans="1:25" s="34" customFormat="1" ht="45.95" customHeight="1">
      <c r="A21" s="57" t="s">
        <v>6</v>
      </c>
      <c r="B21" s="66">
        <f>E21</f>
        <v>3855</v>
      </c>
      <c r="C21" s="65">
        <f>F21</f>
        <v>719</v>
      </c>
      <c r="D21" s="70">
        <f t="shared" si="0"/>
        <v>0.18651102464332037</v>
      </c>
      <c r="E21" s="60">
        <v>3855</v>
      </c>
      <c r="F21" s="64">
        <f t="shared" si="3"/>
        <v>719</v>
      </c>
      <c r="G21" s="61">
        <f t="shared" si="1"/>
        <v>0.18651102464332037</v>
      </c>
      <c r="H21" s="69" t="s">
        <v>1</v>
      </c>
      <c r="I21" s="68" t="s">
        <v>1</v>
      </c>
      <c r="J21" s="61" t="s">
        <v>1</v>
      </c>
      <c r="K21" s="60">
        <v>956</v>
      </c>
      <c r="L21" s="59">
        <v>0</v>
      </c>
      <c r="M21" s="58">
        <f t="shared" si="2"/>
        <v>0</v>
      </c>
      <c r="O21" s="57" t="s">
        <v>6</v>
      </c>
      <c r="P21" s="35">
        <v>110</v>
      </c>
      <c r="Q21" s="113">
        <v>609</v>
      </c>
      <c r="R21" s="67">
        <v>0</v>
      </c>
      <c r="S21" s="67">
        <v>0</v>
      </c>
      <c r="T21" s="67" t="s">
        <v>1</v>
      </c>
      <c r="U21" s="67">
        <v>0</v>
      </c>
      <c r="V21" s="67">
        <v>609</v>
      </c>
      <c r="X21" s="21"/>
      <c r="Y21" s="18"/>
    </row>
    <row r="22" spans="1:25" s="34" customFormat="1" ht="45.95" customHeight="1">
      <c r="A22" s="57" t="s">
        <v>5</v>
      </c>
      <c r="B22" s="66">
        <f>E22+H22</f>
        <v>6657</v>
      </c>
      <c r="C22" s="65">
        <f>F22+I22</f>
        <v>608</v>
      </c>
      <c r="D22" s="58">
        <f t="shared" si="0"/>
        <v>9.1332432026438329E-2</v>
      </c>
      <c r="E22" s="60">
        <v>5995</v>
      </c>
      <c r="F22" s="64">
        <f t="shared" si="3"/>
        <v>608</v>
      </c>
      <c r="G22" s="61">
        <f t="shared" si="1"/>
        <v>0.10141784820683904</v>
      </c>
      <c r="H22" s="63">
        <v>662</v>
      </c>
      <c r="I22" s="62">
        <v>0</v>
      </c>
      <c r="J22" s="61">
        <f>I22/H22</f>
        <v>0</v>
      </c>
      <c r="K22" s="60">
        <v>3506</v>
      </c>
      <c r="L22" s="59">
        <v>0</v>
      </c>
      <c r="M22" s="58">
        <f t="shared" si="2"/>
        <v>0</v>
      </c>
      <c r="O22" s="57" t="s">
        <v>5</v>
      </c>
      <c r="P22" s="35">
        <v>0</v>
      </c>
      <c r="Q22" s="74">
        <v>608</v>
      </c>
      <c r="R22" s="35">
        <v>0</v>
      </c>
      <c r="S22" s="35">
        <v>300</v>
      </c>
      <c r="T22" s="112" t="s">
        <v>4</v>
      </c>
      <c r="U22" s="35">
        <v>0</v>
      </c>
      <c r="V22" s="35">
        <v>308</v>
      </c>
      <c r="X22" s="21"/>
      <c r="Y22" s="18"/>
    </row>
    <row r="23" spans="1:25" s="34" customFormat="1" ht="45.95" customHeight="1" thickBot="1">
      <c r="A23" s="47" t="s">
        <v>3</v>
      </c>
      <c r="B23" s="56">
        <f>E23+H23</f>
        <v>15258</v>
      </c>
      <c r="C23" s="55">
        <f>F23+I23</f>
        <v>7118</v>
      </c>
      <c r="D23" s="48">
        <f t="shared" si="0"/>
        <v>0.4665093721326517</v>
      </c>
      <c r="E23" s="50">
        <v>11312</v>
      </c>
      <c r="F23" s="54">
        <f t="shared" si="3"/>
        <v>6718</v>
      </c>
      <c r="G23" s="51">
        <f t="shared" si="1"/>
        <v>0.59388260254596892</v>
      </c>
      <c r="H23" s="53">
        <v>3946</v>
      </c>
      <c r="I23" s="52">
        <v>400</v>
      </c>
      <c r="J23" s="51">
        <f>I23/H23</f>
        <v>0.10136847440446022</v>
      </c>
      <c r="K23" s="50">
        <v>9114</v>
      </c>
      <c r="L23" s="49">
        <v>0</v>
      </c>
      <c r="M23" s="48">
        <f t="shared" si="2"/>
        <v>0</v>
      </c>
      <c r="O23" s="47" t="s">
        <v>3</v>
      </c>
      <c r="P23" s="35">
        <v>2699</v>
      </c>
      <c r="Q23" s="74">
        <v>4019</v>
      </c>
      <c r="R23" s="35">
        <v>2699</v>
      </c>
      <c r="S23" s="35">
        <v>1100</v>
      </c>
      <c r="T23" s="35">
        <v>400</v>
      </c>
      <c r="U23" s="35">
        <v>0</v>
      </c>
      <c r="V23" s="35">
        <v>2919</v>
      </c>
      <c r="X23" s="21"/>
      <c r="Y23" s="18"/>
    </row>
    <row r="24" spans="1:25" s="34" customFormat="1" ht="45.95" customHeight="1" thickTop="1">
      <c r="A24" s="46" t="s">
        <v>2</v>
      </c>
      <c r="B24" s="45">
        <v>5373</v>
      </c>
      <c r="C24" s="44">
        <v>4107</v>
      </c>
      <c r="D24" s="43">
        <f t="shared" si="0"/>
        <v>0.76437744276940256</v>
      </c>
      <c r="E24" s="42">
        <v>5373</v>
      </c>
      <c r="F24" s="41">
        <v>4107</v>
      </c>
      <c r="G24" s="40">
        <f t="shared" si="1"/>
        <v>0.76437744276940256</v>
      </c>
      <c r="H24" s="39" t="s">
        <v>1</v>
      </c>
      <c r="I24" s="38" t="s">
        <v>1</v>
      </c>
      <c r="J24" s="37" t="s">
        <v>1</v>
      </c>
      <c r="K24" s="39" t="s">
        <v>1</v>
      </c>
      <c r="L24" s="38" t="s">
        <v>1</v>
      </c>
      <c r="M24" s="37" t="s">
        <v>1</v>
      </c>
      <c r="O24" s="36"/>
      <c r="P24" s="35"/>
      <c r="Q24" s="74"/>
      <c r="R24" s="35"/>
      <c r="S24" s="35"/>
      <c r="T24" s="35"/>
      <c r="U24" s="35"/>
      <c r="V24" s="35"/>
      <c r="X24" s="21"/>
      <c r="Y24" s="18"/>
    </row>
    <row r="25" spans="1:25" ht="60" customHeight="1" thickBot="1">
      <c r="A25" s="23" t="s">
        <v>0</v>
      </c>
      <c r="B25" s="33">
        <f>H25</f>
        <v>2712</v>
      </c>
      <c r="C25" s="32">
        <f>I25</f>
        <v>2712</v>
      </c>
      <c r="D25" s="24">
        <f t="shared" si="0"/>
        <v>1</v>
      </c>
      <c r="E25" s="31" t="s">
        <v>1</v>
      </c>
      <c r="F25" s="30" t="s">
        <v>1</v>
      </c>
      <c r="G25" s="27" t="s">
        <v>1</v>
      </c>
      <c r="H25" s="29">
        <v>2712</v>
      </c>
      <c r="I25" s="28">
        <v>2712</v>
      </c>
      <c r="J25" s="27">
        <f>I25/H25</f>
        <v>1</v>
      </c>
      <c r="K25" s="26">
        <v>2435</v>
      </c>
      <c r="L25" s="25"/>
      <c r="M25" s="24">
        <f>L25/K25</f>
        <v>0</v>
      </c>
      <c r="O25" s="23" t="s">
        <v>0</v>
      </c>
      <c r="P25" s="22"/>
      <c r="Q25" s="22"/>
      <c r="R25" s="22"/>
      <c r="S25" s="22"/>
      <c r="T25" s="22"/>
      <c r="U25" s="22"/>
      <c r="V25" s="22"/>
      <c r="X25" s="21"/>
      <c r="Y25" s="18"/>
    </row>
    <row r="26" spans="1:25">
      <c r="B26" s="17"/>
      <c r="C26" s="16"/>
      <c r="D26" s="17"/>
      <c r="E26" s="16"/>
      <c r="F26" s="16"/>
      <c r="G26" s="15"/>
      <c r="H26" s="20"/>
      <c r="I26" s="20"/>
      <c r="J26" s="19"/>
      <c r="K26" s="12"/>
      <c r="L26" s="12"/>
      <c r="Y26" s="18"/>
    </row>
    <row r="27" spans="1:25">
      <c r="B27" s="17"/>
      <c r="C27" s="16"/>
      <c r="D27" s="17"/>
      <c r="E27" s="16"/>
      <c r="F27" s="16"/>
      <c r="G27" s="15"/>
      <c r="H27" s="20"/>
      <c r="I27" s="20"/>
      <c r="J27" s="19"/>
      <c r="K27" s="12"/>
      <c r="L27" s="12"/>
      <c r="Y27" s="18"/>
    </row>
    <row r="28" spans="1:25">
      <c r="B28" s="17"/>
      <c r="C28" s="16"/>
      <c r="D28" s="17"/>
      <c r="E28" s="16"/>
      <c r="F28" s="16"/>
      <c r="G28" s="15"/>
      <c r="H28" s="20"/>
      <c r="I28" s="20"/>
      <c r="J28" s="19"/>
      <c r="K28" s="12"/>
      <c r="L28" s="12"/>
      <c r="Y28" s="18"/>
    </row>
    <row r="29" spans="1:25" s="9" customFormat="1" ht="25.5">
      <c r="A29" s="1"/>
      <c r="B29" s="17"/>
      <c r="C29" s="16"/>
      <c r="D29" s="17"/>
      <c r="E29" s="16"/>
      <c r="F29" s="16"/>
      <c r="G29" s="15"/>
      <c r="H29" s="14"/>
      <c r="I29" s="14"/>
      <c r="J29" s="13"/>
      <c r="K29" s="12"/>
      <c r="L29" s="12"/>
      <c r="P29" s="115"/>
      <c r="Q29" s="115"/>
      <c r="R29" s="115"/>
      <c r="S29" s="115"/>
      <c r="T29" s="115"/>
      <c r="U29" s="115"/>
      <c r="V29" s="115"/>
      <c r="X29" s="2"/>
      <c r="Y29" s="18"/>
    </row>
    <row r="30" spans="1:25" s="9" customFormat="1" ht="25.5">
      <c r="A30" s="1"/>
      <c r="B30" s="17"/>
      <c r="C30" s="16"/>
      <c r="D30" s="17"/>
      <c r="E30" s="16"/>
      <c r="F30" s="16"/>
      <c r="G30" s="15"/>
      <c r="H30" s="14"/>
      <c r="I30" s="14"/>
      <c r="J30" s="13"/>
      <c r="K30" s="12"/>
      <c r="L30" s="12"/>
      <c r="P30" s="115"/>
      <c r="Q30" s="115"/>
      <c r="R30" s="115"/>
      <c r="S30" s="115"/>
      <c r="T30" s="115"/>
      <c r="U30" s="115"/>
      <c r="V30" s="115"/>
      <c r="X30" s="8"/>
      <c r="Y30" s="18"/>
    </row>
    <row r="31" spans="1:25" s="9" customFormat="1" ht="25.5">
      <c r="A31" s="1"/>
      <c r="B31" s="17"/>
      <c r="C31" s="16"/>
      <c r="D31" s="17"/>
      <c r="E31" s="16"/>
      <c r="F31" s="16"/>
      <c r="G31" s="15"/>
      <c r="H31" s="14"/>
      <c r="I31" s="14"/>
      <c r="J31" s="13"/>
      <c r="K31" s="12"/>
      <c r="L31" s="12"/>
      <c r="P31" s="115"/>
      <c r="Q31" s="115"/>
      <c r="R31" s="115"/>
      <c r="S31" s="115"/>
      <c r="T31" s="115"/>
      <c r="U31" s="115"/>
      <c r="V31" s="115"/>
      <c r="X31" s="8"/>
      <c r="Y31" s="8"/>
    </row>
    <row r="32" spans="1:25" s="9" customFormat="1" ht="25.5">
      <c r="A32" s="1"/>
      <c r="B32" s="17"/>
      <c r="C32" s="16"/>
      <c r="D32" s="17"/>
      <c r="E32" s="16"/>
      <c r="F32" s="16"/>
      <c r="G32" s="15"/>
      <c r="H32" s="14"/>
      <c r="I32" s="14"/>
      <c r="J32" s="13"/>
      <c r="K32" s="12"/>
      <c r="L32" s="12"/>
      <c r="P32" s="115"/>
      <c r="Q32" s="115"/>
      <c r="R32" s="115"/>
      <c r="S32" s="115"/>
      <c r="T32" s="115"/>
      <c r="U32" s="115"/>
      <c r="V32" s="115"/>
      <c r="X32" s="8"/>
      <c r="Y32" s="8"/>
    </row>
    <row r="33" spans="1:25" s="9" customFormat="1" ht="25.5">
      <c r="A33" s="1"/>
      <c r="B33" s="17"/>
      <c r="C33" s="16"/>
      <c r="D33" s="17"/>
      <c r="E33" s="16"/>
      <c r="F33" s="16"/>
      <c r="G33" s="15"/>
      <c r="H33" s="14"/>
      <c r="I33" s="14"/>
      <c r="J33" s="13"/>
      <c r="K33" s="12"/>
      <c r="L33" s="12"/>
      <c r="P33" s="115"/>
      <c r="Q33" s="115"/>
      <c r="R33" s="115"/>
      <c r="S33" s="115"/>
      <c r="T33" s="115"/>
      <c r="U33" s="115"/>
      <c r="V33" s="115"/>
      <c r="X33" s="8"/>
      <c r="Y33" s="8"/>
    </row>
    <row r="34" spans="1:25" s="9" customFormat="1" ht="25.5">
      <c r="A34" s="1"/>
      <c r="B34" s="17"/>
      <c r="C34" s="16"/>
      <c r="D34" s="17"/>
      <c r="E34" s="16"/>
      <c r="F34" s="16"/>
      <c r="G34" s="15"/>
      <c r="H34" s="14"/>
      <c r="I34" s="14"/>
      <c r="J34" s="13"/>
      <c r="K34" s="12"/>
      <c r="L34" s="12"/>
      <c r="P34" s="115"/>
      <c r="Q34" s="115"/>
      <c r="R34" s="115"/>
      <c r="S34" s="115"/>
      <c r="T34" s="115"/>
      <c r="U34" s="115"/>
      <c r="V34" s="115"/>
      <c r="X34" s="8"/>
      <c r="Y34" s="8"/>
    </row>
    <row r="35" spans="1:25" s="9" customFormat="1" ht="25.5">
      <c r="A35" s="1"/>
      <c r="B35" s="17"/>
      <c r="C35" s="16"/>
      <c r="D35" s="17"/>
      <c r="E35" s="16"/>
      <c r="F35" s="16"/>
      <c r="G35" s="15"/>
      <c r="H35" s="14"/>
      <c r="I35" s="14"/>
      <c r="J35" s="13"/>
      <c r="K35" s="12"/>
      <c r="L35" s="12"/>
      <c r="P35" s="115"/>
      <c r="Q35" s="115"/>
      <c r="R35" s="115"/>
      <c r="S35" s="115"/>
      <c r="T35" s="115"/>
      <c r="U35" s="115"/>
      <c r="V35" s="115"/>
      <c r="X35" s="8"/>
      <c r="Y35" s="8"/>
    </row>
    <row r="36" spans="1:25" s="9" customFormat="1" ht="25.5">
      <c r="A36" s="1"/>
      <c r="B36" s="7"/>
      <c r="C36" s="1"/>
      <c r="D36" s="7"/>
      <c r="E36" s="1"/>
      <c r="F36" s="1"/>
      <c r="G36" s="6"/>
      <c r="H36" s="11"/>
      <c r="I36" s="11"/>
      <c r="J36" s="10"/>
      <c r="K36" s="3"/>
      <c r="L36" s="3"/>
      <c r="P36" s="115"/>
      <c r="Q36" s="115"/>
      <c r="R36" s="115"/>
      <c r="S36" s="115"/>
      <c r="T36" s="115"/>
      <c r="U36" s="115"/>
      <c r="V36" s="115"/>
      <c r="X36" s="8"/>
      <c r="Y36" s="8"/>
    </row>
    <row r="37" spans="1:25" s="9" customFormat="1" ht="25.5">
      <c r="A37" s="1"/>
      <c r="B37" s="7"/>
      <c r="C37" s="1"/>
      <c r="D37" s="7"/>
      <c r="E37" s="1"/>
      <c r="F37" s="1"/>
      <c r="G37" s="6"/>
      <c r="H37" s="11"/>
      <c r="I37" s="11"/>
      <c r="J37" s="10"/>
      <c r="K37" s="3"/>
      <c r="L37" s="3"/>
      <c r="P37" s="115"/>
      <c r="Q37" s="115"/>
      <c r="R37" s="115"/>
      <c r="S37" s="115"/>
      <c r="T37" s="115"/>
      <c r="U37" s="115"/>
      <c r="V37" s="115"/>
      <c r="X37" s="8"/>
      <c r="Y37" s="8"/>
    </row>
    <row r="38" spans="1:25" s="9" customFormat="1" ht="25.5">
      <c r="A38" s="1"/>
      <c r="B38" s="7"/>
      <c r="C38" s="1"/>
      <c r="D38" s="7"/>
      <c r="E38" s="1"/>
      <c r="F38" s="1"/>
      <c r="G38" s="6"/>
      <c r="H38" s="11"/>
      <c r="I38" s="11"/>
      <c r="J38" s="10"/>
      <c r="K38" s="3"/>
      <c r="L38" s="3"/>
      <c r="P38" s="115"/>
      <c r="Q38" s="115"/>
      <c r="R38" s="115"/>
      <c r="S38" s="115"/>
      <c r="T38" s="115"/>
      <c r="U38" s="115"/>
      <c r="V38" s="115"/>
      <c r="X38" s="8"/>
      <c r="Y38" s="8"/>
    </row>
    <row r="39" spans="1:25" s="9" customFormat="1" ht="25.5">
      <c r="A39" s="1"/>
      <c r="B39" s="7"/>
      <c r="C39" s="1"/>
      <c r="D39" s="7"/>
      <c r="E39" s="1"/>
      <c r="F39" s="1"/>
      <c r="G39" s="6"/>
      <c r="H39" s="11"/>
      <c r="I39" s="11"/>
      <c r="J39" s="10"/>
      <c r="K39" s="3"/>
      <c r="L39" s="3"/>
      <c r="P39" s="115"/>
      <c r="Q39" s="115"/>
      <c r="R39" s="115"/>
      <c r="S39" s="115"/>
      <c r="T39" s="115"/>
      <c r="U39" s="115"/>
      <c r="V39" s="115"/>
      <c r="X39" s="8"/>
      <c r="Y39" s="8"/>
    </row>
    <row r="40" spans="1:25" s="9" customFormat="1" ht="25.5">
      <c r="A40" s="1"/>
      <c r="B40" s="7"/>
      <c r="C40" s="1"/>
      <c r="D40" s="7"/>
      <c r="E40" s="1"/>
      <c r="F40" s="1"/>
      <c r="G40" s="6"/>
      <c r="H40" s="11"/>
      <c r="I40" s="11"/>
      <c r="J40" s="10"/>
      <c r="K40" s="3"/>
      <c r="L40" s="3"/>
      <c r="P40" s="115"/>
      <c r="Q40" s="115"/>
      <c r="R40" s="115"/>
      <c r="S40" s="115"/>
      <c r="T40" s="115"/>
      <c r="U40" s="115"/>
      <c r="V40" s="115"/>
      <c r="X40" s="8"/>
      <c r="Y40" s="8"/>
    </row>
    <row r="41" spans="1:25" s="9" customFormat="1" ht="25.5">
      <c r="A41" s="1"/>
      <c r="B41" s="7"/>
      <c r="C41" s="1"/>
      <c r="D41" s="7"/>
      <c r="E41" s="1"/>
      <c r="F41" s="1"/>
      <c r="G41" s="6"/>
      <c r="H41" s="11"/>
      <c r="I41" s="11"/>
      <c r="J41" s="10"/>
      <c r="K41" s="3"/>
      <c r="L41" s="3"/>
      <c r="P41" s="115"/>
      <c r="Q41" s="115"/>
      <c r="R41" s="115"/>
      <c r="S41" s="115"/>
      <c r="T41" s="115"/>
      <c r="U41" s="115"/>
      <c r="V41" s="115"/>
      <c r="X41" s="8"/>
      <c r="Y41" s="8"/>
    </row>
    <row r="42" spans="1:25" s="9" customFormat="1" ht="25.5">
      <c r="A42" s="1"/>
      <c r="B42" s="7"/>
      <c r="C42" s="1"/>
      <c r="D42" s="7"/>
      <c r="E42" s="1"/>
      <c r="F42" s="1"/>
      <c r="G42" s="6"/>
      <c r="H42" s="11"/>
      <c r="I42" s="11"/>
      <c r="J42" s="10"/>
      <c r="K42" s="3"/>
      <c r="L42" s="3"/>
      <c r="P42" s="115"/>
      <c r="Q42" s="115"/>
      <c r="R42" s="115"/>
      <c r="S42" s="115"/>
      <c r="T42" s="115"/>
      <c r="U42" s="115"/>
      <c r="V42" s="115"/>
      <c r="X42" s="8"/>
      <c r="Y42" s="8"/>
    </row>
    <row r="43" spans="1:25" s="9" customFormat="1" ht="25.5">
      <c r="A43" s="1"/>
      <c r="B43" s="7"/>
      <c r="C43" s="1"/>
      <c r="D43" s="7"/>
      <c r="E43" s="1"/>
      <c r="F43" s="1"/>
      <c r="G43" s="6"/>
      <c r="H43" s="11"/>
      <c r="I43" s="11"/>
      <c r="J43" s="10"/>
      <c r="K43" s="3"/>
      <c r="L43" s="3"/>
      <c r="P43" s="115"/>
      <c r="Q43" s="115"/>
      <c r="R43" s="115"/>
      <c r="S43" s="115"/>
      <c r="T43" s="115"/>
      <c r="U43" s="115"/>
      <c r="V43" s="115"/>
      <c r="X43" s="8"/>
      <c r="Y43" s="8"/>
    </row>
    <row r="44" spans="1:25" s="9" customFormat="1" ht="25.5">
      <c r="A44" s="1"/>
      <c r="B44" s="7"/>
      <c r="C44" s="1"/>
      <c r="D44" s="7"/>
      <c r="E44" s="1"/>
      <c r="F44" s="1"/>
      <c r="G44" s="6"/>
      <c r="H44" s="11"/>
      <c r="I44" s="11"/>
      <c r="J44" s="10"/>
      <c r="K44" s="3"/>
      <c r="L44" s="3"/>
      <c r="P44" s="115"/>
      <c r="Q44" s="115"/>
      <c r="R44" s="115"/>
      <c r="S44" s="115"/>
      <c r="T44" s="115"/>
      <c r="U44" s="115"/>
      <c r="V44" s="115"/>
      <c r="X44" s="8"/>
      <c r="Y44" s="8"/>
    </row>
    <row r="45" spans="1:25" s="9" customFormat="1" ht="25.5">
      <c r="A45" s="1"/>
      <c r="B45" s="7"/>
      <c r="C45" s="1"/>
      <c r="D45" s="7"/>
      <c r="E45" s="1"/>
      <c r="F45" s="1"/>
      <c r="G45" s="6"/>
      <c r="H45" s="11"/>
      <c r="I45" s="11"/>
      <c r="J45" s="10"/>
      <c r="K45" s="3"/>
      <c r="L45" s="3"/>
      <c r="P45" s="115"/>
      <c r="Q45" s="115"/>
      <c r="R45" s="115"/>
      <c r="S45" s="115"/>
      <c r="T45" s="115"/>
      <c r="U45" s="115"/>
      <c r="V45" s="115"/>
      <c r="X45" s="8"/>
      <c r="Y45" s="8"/>
    </row>
    <row r="46" spans="1:25" s="9" customFormat="1" ht="25.5">
      <c r="A46" s="1"/>
      <c r="B46" s="7"/>
      <c r="C46" s="1"/>
      <c r="D46" s="7"/>
      <c r="E46" s="1"/>
      <c r="F46" s="1"/>
      <c r="G46" s="6"/>
      <c r="H46" s="11"/>
      <c r="I46" s="11"/>
      <c r="J46" s="10"/>
      <c r="K46" s="3"/>
      <c r="L46" s="3"/>
      <c r="P46" s="115"/>
      <c r="Q46" s="115"/>
      <c r="R46" s="115"/>
      <c r="S46" s="115"/>
      <c r="T46" s="115"/>
      <c r="U46" s="115"/>
      <c r="V46" s="115"/>
      <c r="X46" s="8"/>
      <c r="Y46" s="8"/>
    </row>
    <row r="47" spans="1:25">
      <c r="X47" s="8"/>
    </row>
  </sheetData>
  <mergeCells count="29">
    <mergeCell ref="V3:V6"/>
    <mergeCell ref="P3:P6"/>
    <mergeCell ref="Q3:Q6"/>
    <mergeCell ref="R3:R6"/>
    <mergeCell ref="S3:S6"/>
    <mergeCell ref="T3:T6"/>
    <mergeCell ref="U3:U6"/>
    <mergeCell ref="K4:M4"/>
    <mergeCell ref="I5:I6"/>
    <mergeCell ref="J5:J6"/>
    <mergeCell ref="K5:K6"/>
    <mergeCell ref="L5:L6"/>
    <mergeCell ref="M5:M6"/>
    <mergeCell ref="A2:M2"/>
    <mergeCell ref="P2:Q2"/>
    <mergeCell ref="R2:U2"/>
    <mergeCell ref="B3:J3"/>
    <mergeCell ref="K3:M3"/>
    <mergeCell ref="A3:A6"/>
    <mergeCell ref="B4:B6"/>
    <mergeCell ref="O3:O6"/>
    <mergeCell ref="C4:C6"/>
    <mergeCell ref="D4:D6"/>
    <mergeCell ref="E5:E6"/>
    <mergeCell ref="F5:F6"/>
    <mergeCell ref="G5:G6"/>
    <mergeCell ref="H5:H6"/>
    <mergeCell ref="E4:G4"/>
    <mergeCell ref="H4:J4"/>
  </mergeCells>
  <phoneticPr fontId="2" type="noConversion"/>
  <pageMargins left="0.47222222222222221" right="0.28000000000000003" top="1.2986111111111112" bottom="0.55000000000000004" header="0.35" footer="0.51"/>
  <pageSetup paperSize="9" scale="58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1(定)</vt:lpstr>
      <vt:lpstr>'1(定)'!Print_Area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章佳</dc:creator>
  <cp:lastModifiedBy>章佳</cp:lastModifiedBy>
  <dcterms:created xsi:type="dcterms:W3CDTF">2019-06-28T11:01:29Z</dcterms:created>
  <dcterms:modified xsi:type="dcterms:W3CDTF">2019-06-28T12:12:13Z</dcterms:modified>
</cp:coreProperties>
</file>